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A8A103EF-5F1F-4B5A-AB8C-A8A297732F36}" xr6:coauthVersionLast="36" xr6:coauthVersionMax="36" xr10:uidLastSave="{00000000-0000-0000-0000-000000000000}"/>
  <bookViews>
    <workbookView xWindow="0" yWindow="0" windowWidth="22269" windowHeight="12643" xr2:uid="{00000000-000D-0000-FFFF-FFFF00000000}"/>
  </bookViews>
  <sheets>
    <sheet name="Beispiel Produktübersich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4" i="1"/>
  <c r="C6" i="1" l="1"/>
  <c r="C5" i="1"/>
</calcChain>
</file>

<file path=xl/sharedStrings.xml><?xml version="1.0" encoding="utf-8"?>
<sst xmlns="http://schemas.openxmlformats.org/spreadsheetml/2006/main" count="72" uniqueCount="50">
  <si>
    <t>Produkt Code</t>
  </si>
  <si>
    <t>Bezeichnung</t>
  </si>
  <si>
    <t>Preis</t>
  </si>
  <si>
    <t>Bestand</t>
  </si>
  <si>
    <t>Gruppe</t>
  </si>
  <si>
    <t>Spezifikation</t>
  </si>
  <si>
    <t>Produktcode</t>
  </si>
  <si>
    <t>Styro-Quest</t>
  </si>
  <si>
    <t>Styro-Plast</t>
  </si>
  <si>
    <t>Styro-Mer</t>
  </si>
  <si>
    <t>Styro-Por</t>
  </si>
  <si>
    <t>Niro Ginger</t>
  </si>
  <si>
    <t>Niro Bourbon</t>
  </si>
  <si>
    <t>Niro Flash</t>
  </si>
  <si>
    <t>Niro Light</t>
  </si>
  <si>
    <t>Niro Strong</t>
  </si>
  <si>
    <t>Plasto-Mer</t>
  </si>
  <si>
    <t>Plasto-Band</t>
  </si>
  <si>
    <t>Plasto Orange</t>
  </si>
  <si>
    <t>Plasto Blau</t>
  </si>
  <si>
    <t>Styro Radial</t>
  </si>
  <si>
    <t>Styro Octa</t>
  </si>
  <si>
    <t>Niro Ecto</t>
  </si>
  <si>
    <t>Niro-Plast</t>
  </si>
  <si>
    <t>Niro-Mer</t>
  </si>
  <si>
    <t>A</t>
  </si>
  <si>
    <t>B</t>
  </si>
  <si>
    <t>C</t>
  </si>
  <si>
    <t>716-AB-19</t>
  </si>
  <si>
    <t>725-AB-25</t>
  </si>
  <si>
    <t>716-AB-20</t>
  </si>
  <si>
    <t>725-AB-26</t>
  </si>
  <si>
    <t>716-AB-21</t>
  </si>
  <si>
    <t>725-AB-27</t>
  </si>
  <si>
    <t>716-AB-22</t>
  </si>
  <si>
    <t>725-AB-28</t>
  </si>
  <si>
    <t>716-AB-23</t>
  </si>
  <si>
    <t>725-AB-29</t>
  </si>
  <si>
    <t>716-AB-24</t>
  </si>
  <si>
    <t>725-AB-30</t>
  </si>
  <si>
    <t>716-AB-25</t>
  </si>
  <si>
    <t>725-AB-31</t>
  </si>
  <si>
    <t>716-AB-26</t>
  </si>
  <si>
    <t>725-AB-32</t>
  </si>
  <si>
    <t>716-AB-27</t>
  </si>
  <si>
    <t>725-AB-33</t>
  </si>
  <si>
    <t>Spezifikationskennziffer</t>
  </si>
  <si>
    <t>Produktübersicht</t>
  </si>
  <si>
    <t>Produkt-
bezeichnung</t>
  </si>
  <si>
    <t>Produkt-
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</si>
</sst>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\ &quot;Stck.&quot;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theme="9" tint="0.59999389629810485"/>
        </stop>
        <stop position="1">
          <color theme="0"/>
        </stop>
      </gradientFill>
    </fill>
    <fill>
      <gradientFill degree="90">
        <stop position="0">
          <color theme="7" tint="0.59999389629810485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0"/>
        </stop>
      </gradient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4" borderId="1" xfId="0" applyFill="1" applyBorder="1"/>
    <xf numFmtId="0" fontId="0" fillId="5" borderId="0" xfId="0" applyFill="1"/>
    <xf numFmtId="0" fontId="2" fillId="4" borderId="1" xfId="0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65" fontId="0" fillId="7" borderId="12" xfId="1" applyNumberFormat="1" applyFont="1" applyFill="1" applyBorder="1" applyAlignment="1">
      <alignment horizontal="center"/>
    </xf>
    <xf numFmtId="164" fontId="0" fillId="7" borderId="13" xfId="0" applyNumberFormat="1" applyFill="1" applyBorder="1"/>
    <xf numFmtId="165" fontId="0" fillId="7" borderId="3" xfId="1" applyNumberFormat="1" applyFont="1" applyFill="1" applyBorder="1" applyAlignment="1">
      <alignment horizontal="center"/>
    </xf>
    <xf numFmtId="164" fontId="0" fillId="7" borderId="4" xfId="0" applyNumberFormat="1" applyFill="1" applyBorder="1"/>
    <xf numFmtId="165" fontId="0" fillId="7" borderId="5" xfId="1" applyNumberFormat="1" applyFont="1" applyFill="1" applyBorder="1" applyAlignment="1">
      <alignment horizontal="center"/>
    </xf>
    <xf numFmtId="164" fontId="0" fillId="7" borderId="6" xfId="0" applyNumberFormat="1" applyFill="1" applyBorder="1"/>
    <xf numFmtId="0" fontId="2" fillId="8" borderId="14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65" fontId="0" fillId="8" borderId="12" xfId="1" applyNumberFormat="1" applyFont="1" applyFill="1" applyBorder="1" applyAlignment="1">
      <alignment horizontal="center"/>
    </xf>
    <xf numFmtId="164" fontId="0" fillId="8" borderId="13" xfId="0" applyNumberFormat="1" applyFill="1" applyBorder="1"/>
    <xf numFmtId="165" fontId="0" fillId="8" borderId="3" xfId="1" applyNumberFormat="1" applyFont="1" applyFill="1" applyBorder="1" applyAlignment="1">
      <alignment horizontal="center"/>
    </xf>
    <xf numFmtId="164" fontId="0" fillId="8" borderId="4" xfId="0" applyNumberFormat="1" applyFill="1" applyBorder="1"/>
    <xf numFmtId="165" fontId="0" fillId="8" borderId="5" xfId="1" applyNumberFormat="1" applyFont="1" applyFill="1" applyBorder="1" applyAlignment="1">
      <alignment horizontal="center"/>
    </xf>
    <xf numFmtId="164" fontId="0" fillId="8" borderId="6" xfId="0" applyNumberFormat="1" applyFill="1" applyBorder="1"/>
    <xf numFmtId="0" fontId="2" fillId="9" borderId="14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165" fontId="0" fillId="9" borderId="12" xfId="1" applyNumberFormat="1" applyFont="1" applyFill="1" applyBorder="1" applyAlignment="1">
      <alignment horizontal="center"/>
    </xf>
    <xf numFmtId="164" fontId="0" fillId="9" borderId="13" xfId="0" applyNumberFormat="1" applyFill="1" applyBorder="1"/>
    <xf numFmtId="165" fontId="0" fillId="9" borderId="3" xfId="1" applyNumberFormat="1" applyFont="1" applyFill="1" applyBorder="1" applyAlignment="1">
      <alignment horizontal="center"/>
    </xf>
    <xf numFmtId="164" fontId="0" fillId="9" borderId="4" xfId="0" applyNumberFormat="1" applyFill="1" applyBorder="1"/>
    <xf numFmtId="165" fontId="0" fillId="9" borderId="5" xfId="1" applyNumberFormat="1" applyFont="1" applyFill="1" applyBorder="1" applyAlignment="1">
      <alignment horizontal="center"/>
    </xf>
    <xf numFmtId="164" fontId="0" fillId="9" borderId="6" xfId="0" applyNumberFormat="1" applyFill="1" applyBorder="1"/>
    <xf numFmtId="0" fontId="2" fillId="10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ms-office-training.de/newsblog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275237</xdr:colOff>
      <xdr:row>1</xdr:row>
      <xdr:rowOff>61164</xdr:rowOff>
    </xdr:from>
    <xdr:to>
      <xdr:col>6</xdr:col>
      <xdr:colOff>825712</xdr:colOff>
      <xdr:row>1</xdr:row>
      <xdr:rowOff>159026</xdr:rowOff>
    </xdr:to>
    <xdr:sp macro="" textlink="">
      <xdr:nvSpPr>
        <xdr:cNvPr id="2" name="Pfeil nach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34678" y="61164"/>
          <a:ext cx="550475" cy="97862"/>
        </a:xfrm>
        <a:prstGeom prst="rightArrow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66261</xdr:colOff>
      <xdr:row>0</xdr:row>
      <xdr:rowOff>28396</xdr:rowOff>
    </xdr:from>
    <xdr:to>
      <xdr:col>3</xdr:col>
      <xdr:colOff>408788</xdr:colOff>
      <xdr:row>0</xdr:row>
      <xdr:rowOff>558408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8ACA6F4-963A-4D30-B5FD-6AFFFAA6F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28396"/>
          <a:ext cx="2093707" cy="530012"/>
        </a:xfrm>
        <a:prstGeom prst="rect">
          <a:avLst/>
        </a:prstGeom>
      </xdr:spPr>
    </xdr:pic>
    <xdr:clientData/>
  </xdr:twoCellAnchor>
  <xdr:twoCellAnchor>
    <xdr:from>
      <xdr:col>13</xdr:col>
      <xdr:colOff>175118</xdr:colOff>
      <xdr:row>0</xdr:row>
      <xdr:rowOff>141987</xdr:rowOff>
    </xdr:from>
    <xdr:to>
      <xdr:col>18</xdr:col>
      <xdr:colOff>1</xdr:colOff>
      <xdr:row>11</xdr:row>
      <xdr:rowOff>89925</xdr:rowOff>
    </xdr:to>
    <xdr:sp macro="" textlink="">
      <xdr:nvSpPr>
        <xdr:cNvPr id="5" name="Rechtec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F511D8-9DD3-4E16-88CF-1E10CF482C8F}"/>
            </a:ext>
          </a:extLst>
        </xdr:cNvPr>
        <xdr:cNvSpPr/>
      </xdr:nvSpPr>
      <xdr:spPr>
        <a:xfrm>
          <a:off x="11373205" y="141987"/>
          <a:ext cx="3464498" cy="2655168"/>
        </a:xfrm>
        <a:prstGeom prst="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In Zelle C3 und C8 befinden sich Dropdownlisten die Bezug auf die Tabelle mit der Produktübersicht rechts davon nehmen.</a:t>
          </a:r>
        </a:p>
        <a:p>
          <a:pPr algn="l"/>
          <a:endParaRPr lang="de-DE" sz="1100"/>
        </a:p>
        <a:p>
          <a:pPr algn="l"/>
          <a:r>
            <a:rPr lang="de-DE" sz="1100"/>
            <a:t>Anhand des</a:t>
          </a:r>
          <a:r>
            <a:rPr lang="de-DE" sz="1100" baseline="0"/>
            <a:t> ausgewählten Produktcodes sollen die Zellen: Bezeichnung, Preis, Bestand, Gruppe und Spezifikation automatisch von Excel eingetragen werden. Da es bei gleichen Produkten auch unterschiedliche Spezifikationskennziffern geben kann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In den Zellen C4 bis C8 können Sie die Formeln nachvollziehen und anpassen.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Mehr Tutorials finden Sie bei uns: https://ms-office-training.de/newsblog/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P21"/>
  <sheetViews>
    <sheetView tabSelected="1" zoomScale="115" zoomScaleNormal="115" workbookViewId="0">
      <selection activeCell="C3" sqref="C3"/>
    </sheetView>
  </sheetViews>
  <sheetFormatPr baseColWidth="10" defaultColWidth="8.765625" defaultRowHeight="14.6" x14ac:dyDescent="0.4"/>
  <cols>
    <col min="1" max="1" width="1.84375" customWidth="1"/>
    <col min="2" max="2" width="12.3046875" bestFit="1" customWidth="1"/>
    <col min="3" max="3" width="12.4609375" bestFit="1" customWidth="1"/>
    <col min="4" max="4" width="8.765625" customWidth="1"/>
    <col min="5" max="5" width="12.4609375" bestFit="1" customWidth="1"/>
    <col min="6" max="6" width="12.61328125" customWidth="1"/>
    <col min="7" max="7" width="12.4609375" bestFit="1" customWidth="1"/>
    <col min="8" max="8" width="13.69140625" customWidth="1"/>
    <col min="9" max="9" width="12.765625" bestFit="1" customWidth="1"/>
    <col min="10" max="10" width="13.69140625" customWidth="1"/>
    <col min="11" max="11" width="15.69140625" customWidth="1"/>
    <col min="12" max="12" width="13.69140625" customWidth="1"/>
    <col min="13" max="13" width="15.69140625" customWidth="1"/>
    <col min="14" max="14" width="9.07421875" bestFit="1" customWidth="1"/>
    <col min="15" max="15" width="15.69140625" customWidth="1"/>
    <col min="16" max="16" width="9.07421875" bestFit="1" customWidth="1"/>
  </cols>
  <sheetData>
    <row r="1" spans="1:16" ht="50.6" customHeight="1" thickBot="1" x14ac:dyDescent="0.45">
      <c r="A1" s="9"/>
      <c r="B1" s="9"/>
      <c r="C1" s="9"/>
      <c r="D1" s="9"/>
      <c r="E1" s="11" t="s">
        <v>47</v>
      </c>
      <c r="F1" s="12"/>
      <c r="G1" s="12"/>
      <c r="H1" s="12"/>
      <c r="I1" s="12"/>
      <c r="J1" s="12"/>
      <c r="K1" s="12"/>
      <c r="L1" s="12"/>
      <c r="M1" s="13"/>
    </row>
    <row r="2" spans="1:16" x14ac:dyDescent="0.4">
      <c r="A2" s="9"/>
      <c r="B2" s="9"/>
      <c r="C2" s="9"/>
      <c r="D2" s="9"/>
      <c r="E2" s="14" t="s">
        <v>46</v>
      </c>
      <c r="F2" s="15"/>
      <c r="G2" s="15"/>
      <c r="H2" s="18">
        <v>1</v>
      </c>
      <c r="I2" s="19"/>
      <c r="J2" s="28">
        <v>2</v>
      </c>
      <c r="K2" s="29"/>
      <c r="L2" s="38">
        <v>3</v>
      </c>
      <c r="M2" s="39"/>
    </row>
    <row r="3" spans="1:16" ht="31.75" x14ac:dyDescent="0.4">
      <c r="A3" s="9"/>
      <c r="B3" s="10" t="s">
        <v>0</v>
      </c>
      <c r="C3" s="48" t="s">
        <v>38</v>
      </c>
      <c r="E3" s="16" t="s">
        <v>48</v>
      </c>
      <c r="F3" s="16" t="s">
        <v>49</v>
      </c>
      <c r="G3" s="17" t="s">
        <v>6</v>
      </c>
      <c r="H3" s="20" t="s">
        <v>2</v>
      </c>
      <c r="I3" s="21" t="s">
        <v>3</v>
      </c>
      <c r="J3" s="30" t="s">
        <v>2</v>
      </c>
      <c r="K3" s="31" t="s">
        <v>3</v>
      </c>
      <c r="L3" s="40" t="s">
        <v>2</v>
      </c>
      <c r="M3" s="41" t="s">
        <v>3</v>
      </c>
    </row>
    <row r="4" spans="1:16" x14ac:dyDescent="0.4">
      <c r="A4" s="9"/>
      <c r="B4" s="8" t="s">
        <v>1</v>
      </c>
      <c r="C4" s="49" t="str">
        <f>IF(ISBLANK(C3),"",INDEX(E4:G21,MATCH(C3,G4:G21,1),1))</f>
        <v>Plasto-Band</v>
      </c>
      <c r="E4" s="5" t="s">
        <v>7</v>
      </c>
      <c r="F4" s="6" t="s">
        <v>25</v>
      </c>
      <c r="G4" s="7" t="s">
        <v>28</v>
      </c>
      <c r="H4" s="22">
        <v>173</v>
      </c>
      <c r="I4" s="23">
        <v>22</v>
      </c>
      <c r="J4" s="32">
        <v>153.4</v>
      </c>
      <c r="K4" s="33">
        <v>31</v>
      </c>
      <c r="L4" s="42">
        <v>151</v>
      </c>
      <c r="M4" s="43">
        <v>16</v>
      </c>
      <c r="P4" s="1"/>
    </row>
    <row r="5" spans="1:16" x14ac:dyDescent="0.4">
      <c r="A5" s="9"/>
      <c r="B5" s="8" t="s">
        <v>2</v>
      </c>
      <c r="C5" s="50">
        <f>IF(ISBLANK(C3),"",INDEX(($H$4:$I$21,$J$4:$K$21,$L$4:$M$21),MATCH($C$3,$G$4:$G$21,0),1,$C$8))</f>
        <v>121.4</v>
      </c>
      <c r="E5" s="2" t="s">
        <v>8</v>
      </c>
      <c r="F5" s="3" t="s">
        <v>25</v>
      </c>
      <c r="G5" s="4" t="s">
        <v>29</v>
      </c>
      <c r="H5" s="24">
        <v>214</v>
      </c>
      <c r="I5" s="25">
        <v>51</v>
      </c>
      <c r="J5" s="34">
        <v>150.19999999999999</v>
      </c>
      <c r="K5" s="35">
        <v>44</v>
      </c>
      <c r="L5" s="44">
        <v>199</v>
      </c>
      <c r="M5" s="45">
        <v>12</v>
      </c>
      <c r="P5" s="1"/>
    </row>
    <row r="6" spans="1:16" x14ac:dyDescent="0.4">
      <c r="A6" s="9"/>
      <c r="B6" s="8" t="s">
        <v>3</v>
      </c>
      <c r="C6" s="51">
        <f>IF(ISBLANK(C3),"",INDEX(($H$4:$I$21,$J$4:$K$21,$L$4:$M$21),MATCH($C$3,$G$4:$G$21,0),2,$C$8))</f>
        <v>92.3333333333333</v>
      </c>
      <c r="E6" s="2" t="s">
        <v>9</v>
      </c>
      <c r="F6" s="3" t="s">
        <v>26</v>
      </c>
      <c r="G6" s="4" t="s">
        <v>30</v>
      </c>
      <c r="H6" s="24">
        <v>147</v>
      </c>
      <c r="I6" s="25">
        <v>32</v>
      </c>
      <c r="J6" s="34">
        <v>147</v>
      </c>
      <c r="K6" s="35">
        <v>25</v>
      </c>
      <c r="L6" s="44">
        <v>150</v>
      </c>
      <c r="M6" s="45">
        <v>5</v>
      </c>
      <c r="P6" s="1"/>
    </row>
    <row r="7" spans="1:16" x14ac:dyDescent="0.4">
      <c r="A7" s="9"/>
      <c r="B7" s="8" t="s">
        <v>4</v>
      </c>
      <c r="C7" s="52" t="str">
        <f>IF(ISBLANK(C3),"",INDEX(E4:G21,MATCH(C3,G4:G21,0),2))</f>
        <v>B</v>
      </c>
      <c r="E7" s="2" t="s">
        <v>10</v>
      </c>
      <c r="F7" s="3" t="s">
        <v>27</v>
      </c>
      <c r="G7" s="4" t="s">
        <v>31</v>
      </c>
      <c r="H7" s="24">
        <v>98</v>
      </c>
      <c r="I7" s="25">
        <v>16</v>
      </c>
      <c r="J7" s="34">
        <v>143.80000000000001</v>
      </c>
      <c r="K7" s="35">
        <v>83</v>
      </c>
      <c r="L7" s="44">
        <v>101</v>
      </c>
      <c r="M7" s="45">
        <v>7</v>
      </c>
      <c r="P7" s="1"/>
    </row>
    <row r="8" spans="1:16" x14ac:dyDescent="0.4">
      <c r="A8" s="9"/>
      <c r="B8" s="8" t="s">
        <v>5</v>
      </c>
      <c r="C8" s="52">
        <v>2</v>
      </c>
      <c r="E8" s="2" t="s">
        <v>11</v>
      </c>
      <c r="F8" s="3" t="s">
        <v>25</v>
      </c>
      <c r="G8" s="4" t="s">
        <v>32</v>
      </c>
      <c r="H8" s="24">
        <v>215</v>
      </c>
      <c r="I8" s="25">
        <v>47</v>
      </c>
      <c r="J8" s="34">
        <v>140.6</v>
      </c>
      <c r="K8" s="35">
        <v>59</v>
      </c>
      <c r="L8" s="44">
        <v>215</v>
      </c>
      <c r="M8" s="45">
        <v>9</v>
      </c>
      <c r="P8" s="1"/>
    </row>
    <row r="9" spans="1:16" x14ac:dyDescent="0.4">
      <c r="A9" s="9"/>
      <c r="E9" s="2" t="s">
        <v>12</v>
      </c>
      <c r="F9" s="3" t="s">
        <v>26</v>
      </c>
      <c r="G9" s="4" t="s">
        <v>33</v>
      </c>
      <c r="H9" s="24">
        <v>159.80000000000001</v>
      </c>
      <c r="I9" s="25">
        <v>38.1</v>
      </c>
      <c r="J9" s="34">
        <v>137.4</v>
      </c>
      <c r="K9" s="35">
        <v>51</v>
      </c>
      <c r="L9" s="44">
        <v>144</v>
      </c>
      <c r="M9" s="45">
        <v>11</v>
      </c>
      <c r="P9" s="1"/>
    </row>
    <row r="10" spans="1:16" x14ac:dyDescent="0.4">
      <c r="A10" s="9"/>
      <c r="E10" s="2" t="s">
        <v>13</v>
      </c>
      <c r="F10" s="3" t="s">
        <v>27</v>
      </c>
      <c r="G10" s="4" t="s">
        <v>34</v>
      </c>
      <c r="H10" s="24">
        <v>156.6</v>
      </c>
      <c r="I10" s="25">
        <v>39.6</v>
      </c>
      <c r="J10" s="34">
        <v>134.19999999999999</v>
      </c>
      <c r="K10" s="35">
        <v>69.133333333333297</v>
      </c>
      <c r="L10" s="44">
        <v>142</v>
      </c>
      <c r="M10" s="45">
        <v>16</v>
      </c>
      <c r="P10" s="1"/>
    </row>
    <row r="11" spans="1:16" x14ac:dyDescent="0.4">
      <c r="A11" s="9"/>
      <c r="E11" s="2" t="s">
        <v>14</v>
      </c>
      <c r="F11" s="3" t="s">
        <v>27</v>
      </c>
      <c r="G11" s="4" t="s">
        <v>35</v>
      </c>
      <c r="H11" s="24">
        <v>153.4</v>
      </c>
      <c r="I11" s="25">
        <v>41.1</v>
      </c>
      <c r="J11" s="34">
        <v>131</v>
      </c>
      <c r="K11" s="35">
        <v>74.933333333333294</v>
      </c>
      <c r="L11" s="44">
        <v>153.4</v>
      </c>
      <c r="M11" s="45">
        <v>12</v>
      </c>
      <c r="P11" s="1"/>
    </row>
    <row r="12" spans="1:16" x14ac:dyDescent="0.4">
      <c r="A12" s="9"/>
      <c r="E12" s="2" t="s">
        <v>15</v>
      </c>
      <c r="F12" s="3" t="s">
        <v>25</v>
      </c>
      <c r="G12" s="4" t="s">
        <v>36</v>
      </c>
      <c r="H12" s="24">
        <v>150.19999999999999</v>
      </c>
      <c r="I12" s="25">
        <v>42.6</v>
      </c>
      <c r="J12" s="34">
        <v>127.8</v>
      </c>
      <c r="K12" s="35">
        <v>80.733333333333306</v>
      </c>
      <c r="L12" s="44">
        <v>147.69999999999999</v>
      </c>
      <c r="M12" s="45">
        <v>5</v>
      </c>
      <c r="P12" s="1"/>
    </row>
    <row r="13" spans="1:16" x14ac:dyDescent="0.4">
      <c r="A13" s="9"/>
      <c r="E13" s="2" t="s">
        <v>16</v>
      </c>
      <c r="F13" s="3" t="s">
        <v>27</v>
      </c>
      <c r="G13" s="4" t="s">
        <v>37</v>
      </c>
      <c r="H13" s="24">
        <v>147</v>
      </c>
      <c r="I13" s="25">
        <v>44.1</v>
      </c>
      <c r="J13" s="34">
        <v>124.6</v>
      </c>
      <c r="K13" s="35">
        <v>86.533333333333303</v>
      </c>
      <c r="L13" s="44">
        <v>145.65</v>
      </c>
      <c r="M13" s="45">
        <v>7</v>
      </c>
      <c r="P13" s="1"/>
    </row>
    <row r="14" spans="1:16" x14ac:dyDescent="0.4">
      <c r="A14" s="9"/>
      <c r="E14" s="2" t="s">
        <v>17</v>
      </c>
      <c r="F14" s="3" t="s">
        <v>26</v>
      </c>
      <c r="G14" s="4" t="s">
        <v>38</v>
      </c>
      <c r="H14" s="24">
        <v>143.80000000000001</v>
      </c>
      <c r="I14" s="25">
        <v>45.6</v>
      </c>
      <c r="J14" s="34">
        <v>121.4</v>
      </c>
      <c r="K14" s="35">
        <v>92.3333333333333</v>
      </c>
      <c r="L14" s="44">
        <v>143.6</v>
      </c>
      <c r="M14" s="45">
        <v>9</v>
      </c>
      <c r="P14" s="1"/>
    </row>
    <row r="15" spans="1:16" x14ac:dyDescent="0.4">
      <c r="A15" s="9"/>
      <c r="E15" s="2" t="s">
        <v>18</v>
      </c>
      <c r="F15" s="3" t="s">
        <v>26</v>
      </c>
      <c r="G15" s="4" t="s">
        <v>39</v>
      </c>
      <c r="H15" s="24">
        <v>140.6</v>
      </c>
      <c r="I15" s="25">
        <v>47.1</v>
      </c>
      <c r="J15" s="34">
        <v>118.2</v>
      </c>
      <c r="K15" s="35">
        <v>98.133333333333297</v>
      </c>
      <c r="L15" s="44">
        <v>141.55000000000001</v>
      </c>
      <c r="M15" s="45">
        <v>11</v>
      </c>
      <c r="P15" s="1"/>
    </row>
    <row r="16" spans="1:16" x14ac:dyDescent="0.4">
      <c r="A16" s="9"/>
      <c r="E16" s="2" t="s">
        <v>19</v>
      </c>
      <c r="F16" s="3" t="s">
        <v>27</v>
      </c>
      <c r="G16" s="4" t="s">
        <v>40</v>
      </c>
      <c r="H16" s="24">
        <v>137.4</v>
      </c>
      <c r="I16" s="25">
        <v>48.6</v>
      </c>
      <c r="J16" s="34">
        <v>115</v>
      </c>
      <c r="K16" s="35">
        <v>103.933333333333</v>
      </c>
      <c r="L16" s="44">
        <v>139.5</v>
      </c>
      <c r="M16" s="45">
        <v>16</v>
      </c>
      <c r="P16" s="1"/>
    </row>
    <row r="17" spans="1:16" x14ac:dyDescent="0.4">
      <c r="A17" s="9"/>
      <c r="E17" s="2" t="s">
        <v>20</v>
      </c>
      <c r="F17" s="3" t="s">
        <v>27</v>
      </c>
      <c r="G17" s="4" t="s">
        <v>41</v>
      </c>
      <c r="H17" s="24">
        <v>134.19999999999999</v>
      </c>
      <c r="I17" s="25">
        <v>50.1</v>
      </c>
      <c r="J17" s="34">
        <v>111.8</v>
      </c>
      <c r="K17" s="35">
        <v>109.73333333333299</v>
      </c>
      <c r="L17" s="44">
        <v>137.44999999999999</v>
      </c>
      <c r="M17" s="45">
        <v>12</v>
      </c>
      <c r="P17" s="1"/>
    </row>
    <row r="18" spans="1:16" x14ac:dyDescent="0.4">
      <c r="A18" s="9"/>
      <c r="E18" s="2" t="s">
        <v>21</v>
      </c>
      <c r="F18" s="3" t="s">
        <v>25</v>
      </c>
      <c r="G18" s="4" t="s">
        <v>42</v>
      </c>
      <c r="H18" s="24">
        <v>131</v>
      </c>
      <c r="I18" s="25">
        <v>51.6</v>
      </c>
      <c r="J18" s="34">
        <v>108.6</v>
      </c>
      <c r="K18" s="35">
        <v>115.533333333333</v>
      </c>
      <c r="L18" s="44">
        <v>135.4</v>
      </c>
      <c r="M18" s="45">
        <v>5</v>
      </c>
      <c r="P18" s="1"/>
    </row>
    <row r="19" spans="1:16" x14ac:dyDescent="0.4">
      <c r="A19" s="9"/>
      <c r="E19" s="2" t="s">
        <v>22</v>
      </c>
      <c r="F19" s="3" t="s">
        <v>26</v>
      </c>
      <c r="G19" s="4" t="s">
        <v>43</v>
      </c>
      <c r="H19" s="24">
        <v>127.8</v>
      </c>
      <c r="I19" s="25">
        <v>53.1</v>
      </c>
      <c r="J19" s="34">
        <v>105.4</v>
      </c>
      <c r="K19" s="35">
        <v>121.333333333333</v>
      </c>
      <c r="L19" s="44">
        <v>133.35</v>
      </c>
      <c r="M19" s="45">
        <v>7</v>
      </c>
      <c r="P19" s="1"/>
    </row>
    <row r="20" spans="1:16" x14ac:dyDescent="0.4">
      <c r="A20" s="9"/>
      <c r="E20" s="2" t="s">
        <v>23</v>
      </c>
      <c r="F20" s="3" t="s">
        <v>27</v>
      </c>
      <c r="G20" s="4" t="s">
        <v>44</v>
      </c>
      <c r="H20" s="24">
        <v>124.6</v>
      </c>
      <c r="I20" s="25">
        <v>54.6</v>
      </c>
      <c r="J20" s="34">
        <v>102.2</v>
      </c>
      <c r="K20" s="35">
        <v>127.133333333333</v>
      </c>
      <c r="L20" s="44">
        <v>131.30000000000001</v>
      </c>
      <c r="M20" s="45">
        <v>9</v>
      </c>
      <c r="P20" s="1"/>
    </row>
    <row r="21" spans="1:16" ht="15" thickBot="1" x14ac:dyDescent="0.45">
      <c r="E21" s="2" t="s">
        <v>24</v>
      </c>
      <c r="F21" s="3" t="s">
        <v>25</v>
      </c>
      <c r="G21" s="4" t="s">
        <v>45</v>
      </c>
      <c r="H21" s="26">
        <v>121.4</v>
      </c>
      <c r="I21" s="27">
        <v>56.1</v>
      </c>
      <c r="J21" s="36">
        <v>98.999999999999702</v>
      </c>
      <c r="K21" s="37">
        <v>132.933333333333</v>
      </c>
      <c r="L21" s="46">
        <v>129.25</v>
      </c>
      <c r="M21" s="47">
        <v>11</v>
      </c>
      <c r="P21" s="1"/>
    </row>
  </sheetData>
  <mergeCells count="5">
    <mergeCell ref="L2:M2"/>
    <mergeCell ref="J2:K2"/>
    <mergeCell ref="H2:I2"/>
    <mergeCell ref="E2:G2"/>
    <mergeCell ref="E1:M1"/>
  </mergeCells>
  <dataValidations count="2">
    <dataValidation type="list" allowBlank="1" showInputMessage="1" showErrorMessage="1" sqref="C3" xr:uid="{00000000-0002-0000-0000-000000000000}">
      <formula1>$G$4:$G$21</formula1>
    </dataValidation>
    <dataValidation type="list" allowBlank="1" showInputMessage="1" showErrorMessage="1" sqref="C8" xr:uid="{00000000-0002-0000-0000-000001000000}">
      <formula1>$H$2:$M$2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 Produktübersicht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2021-12-05T06:27:29Z</dcterms:modified>
</cp:coreProperties>
</file>